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vmlDrawing1.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 Водоснабжение и септик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/>
  </authors>
  <commentList>
    <comment ref="F6" authorId="0">
      <text>
        <r>
          <rPr>
            <b val="true"/>
            <sz val="9"/>
            <color rgb="FF000000"/>
            <rFont val="Tahoma"/>
            <family val="2"/>
            <charset val="204"/>
          </rPr>
          <t xml:space="preserve">Коэффициент Транспортные расходы, Накладные расходы
</t>
        </r>
      </text>
    </comment>
    <comment ref="F12" authorId="0">
      <text>
        <r>
          <rPr>
            <b val="true"/>
            <sz val="9"/>
            <color rgb="FF000000"/>
            <rFont val="Tahoma"/>
            <family val="2"/>
            <charset val="204"/>
          </rPr>
          <t xml:space="preserve">Доставка ЖБИ самогрузом
</t>
        </r>
      </text>
    </comment>
  </commentList>
</comments>
</file>

<file path=xl/sharedStrings.xml><?xml version="1.0" encoding="utf-8"?>
<sst xmlns="http://schemas.openxmlformats.org/spreadsheetml/2006/main" count="59" uniqueCount="45">
  <si>
    <t xml:space="preserve">Приложение №1  к договору №        от                    2020г.</t>
  </si>
  <si>
    <t xml:space="preserve"> ООО "СибирьСтрой"</t>
  </si>
  <si>
    <t xml:space="preserve">Сметный расчет  №3 </t>
  </si>
  <si>
    <t xml:space="preserve">на устройство водоснабжения и канализации</t>
  </si>
  <si>
    <t xml:space="preserve">Наименование</t>
  </si>
  <si>
    <t xml:space="preserve">Ед.изм.</t>
  </si>
  <si>
    <t xml:space="preserve">Кол-во</t>
  </si>
  <si>
    <t xml:space="preserve">Цена</t>
  </si>
  <si>
    <r>
      <rPr>
        <b val="true"/>
        <sz val="10"/>
        <color rgb="FF000000"/>
        <rFont val="Calibri"/>
        <family val="2"/>
        <charset val="204"/>
      </rPr>
      <t xml:space="preserve">Ктр, нр </t>
    </r>
    <r>
      <rPr>
        <sz val="10"/>
        <color rgb="FF000000"/>
        <rFont val="Calibri"/>
        <family val="2"/>
        <charset val="204"/>
      </rPr>
      <t xml:space="preserve">(0,05)</t>
    </r>
  </si>
  <si>
    <t xml:space="preserve">Стоимость</t>
  </si>
  <si>
    <t xml:space="preserve">1</t>
  </si>
  <si>
    <t xml:space="preserve">Материалы (стоимость, руб):</t>
  </si>
  <si>
    <t xml:space="preserve">Труба ПНД диам.32</t>
  </si>
  <si>
    <t xml:space="preserve">м</t>
  </si>
  <si>
    <t xml:space="preserve">Кабель саморегулирующий греющий</t>
  </si>
  <si>
    <t xml:space="preserve">Монтажный комплект: (фитинги, счетчик,  сальники, муфты)</t>
  </si>
  <si>
    <t xml:space="preserve">компл.</t>
  </si>
  <si>
    <t xml:space="preserve">Труба канализационная диам.110, L 300</t>
  </si>
  <si>
    <t xml:space="preserve">шт</t>
  </si>
  <si>
    <t xml:space="preserve">Кольцо железобетонное КС 15-9  диам. 1,5м х1м</t>
  </si>
  <si>
    <t xml:space="preserve">Плита перекрытия ПП15</t>
  </si>
  <si>
    <t xml:space="preserve">Плита низа ПН15</t>
  </si>
  <si>
    <t xml:space="preserve">Горловина КС 7-9</t>
  </si>
  <si>
    <t xml:space="preserve">Люк полимернопесчанный (3 тн)</t>
  </si>
  <si>
    <t xml:space="preserve">Крепеж, расходные материалы</t>
  </si>
  <si>
    <t xml:space="preserve">Итого Материалы:</t>
  </si>
  <si>
    <t xml:space="preserve">2</t>
  </si>
  <si>
    <t xml:space="preserve">Монтажные Работы:</t>
  </si>
  <si>
    <t xml:space="preserve">Разработка грунта экскаватором </t>
  </si>
  <si>
    <t xml:space="preserve">час</t>
  </si>
  <si>
    <t xml:space="preserve">Прокол пневмопробойником / горизонтально-направленное бурение</t>
  </si>
  <si>
    <t xml:space="preserve">Разработка грунта вручную</t>
  </si>
  <si>
    <t xml:space="preserve">м3</t>
  </si>
  <si>
    <t xml:space="preserve">Устройство септика. Подвод канализ.трубы</t>
  </si>
  <si>
    <t xml:space="preserve">чел/час</t>
  </si>
  <si>
    <t xml:space="preserve">Итого :</t>
  </si>
  <si>
    <t xml:space="preserve">3</t>
  </si>
  <si>
    <t xml:space="preserve">Пусконаладочные работы</t>
  </si>
  <si>
    <t xml:space="preserve">Подключение водопровода</t>
  </si>
  <si>
    <t xml:space="preserve">Устройство обогрева (утепление) водопроводной  трубы</t>
  </si>
  <si>
    <t xml:space="preserve">4</t>
  </si>
  <si>
    <t xml:space="preserve">Прочие работы</t>
  </si>
  <si>
    <t xml:space="preserve">Разрешение (согласование) на врезку</t>
  </si>
  <si>
    <t xml:space="preserve">Итого:</t>
  </si>
  <si>
    <t xml:space="preserve">ВСЕГО по смете: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</si>
</sst>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4"/>
      <color rgb="FF000000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sz val="11"/>
      <name val="Calibri"/>
      <family val="2"/>
      <charset val="204"/>
    </font>
    <font>
      <b val="true"/>
      <sz val="9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9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5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5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RowHeight="15" outlineLevelRow="0" outlineLevelCol="0"/>
  <cols>
    <col collapsed="false" customWidth="true" hidden="false" outlineLevel="0" max="1" min="1" style="0" width="5.28"/>
    <col collapsed="false" customWidth="true" hidden="false" outlineLevel="0" max="2" min="2" style="0" width="39.28"/>
    <col collapsed="false" customWidth="true" hidden="false" outlineLevel="0" max="3" min="3" style="0" width="7.71"/>
    <col collapsed="false" customWidth="true" hidden="false" outlineLevel="0" max="4" min="4" style="0" width="12.71"/>
    <col collapsed="false" customWidth="true" hidden="false" outlineLevel="0" max="5" min="5" style="0" width="13.02"/>
    <col collapsed="false" customWidth="true" hidden="false" outlineLevel="0" max="6" min="6" style="0" width="11.57"/>
    <col collapsed="false" customWidth="true" hidden="false" outlineLevel="0" max="7" min="7" style="0" width="12.71"/>
    <col collapsed="false" customWidth="true" hidden="false" outlineLevel="0" max="1025" min="8" style="0" width="8.67"/>
  </cols>
  <sheetData>
    <row r="1" customFormat="false" ht="15" hidden="false" customHeight="false" outlineLevel="0" collapsed="false">
      <c r="C1" s="1" t="s">
        <v>0</v>
      </c>
    </row>
    <row r="2" customFormat="false" ht="15.75" hidden="false" customHeight="false" outlineLevel="0" collapsed="false">
      <c r="A2" s="2" t="s">
        <v>1</v>
      </c>
      <c r="B2" s="2"/>
      <c r="G2" s="3"/>
    </row>
    <row r="3" customFormat="false" ht="18.75" hidden="false" customHeight="false" outlineLevel="0" collapsed="false">
      <c r="A3" s="4" t="s">
        <v>2</v>
      </c>
      <c r="B3" s="4"/>
      <c r="C3" s="4"/>
      <c r="D3" s="4"/>
      <c r="E3" s="4"/>
      <c r="F3" s="4"/>
      <c r="G3" s="4"/>
    </row>
    <row r="4" customFormat="false" ht="18.75" hidden="false" customHeight="false" outlineLevel="0" collapsed="false">
      <c r="A4" s="4" t="s">
        <v>3</v>
      </c>
      <c r="B4" s="4"/>
      <c r="C4" s="4"/>
      <c r="D4" s="4"/>
      <c r="E4" s="4"/>
      <c r="F4" s="4"/>
      <c r="G4" s="4"/>
    </row>
    <row r="6" customFormat="false" ht="15" hidden="false" customHeight="false" outlineLevel="0" collapsed="false">
      <c r="A6" s="5"/>
      <c r="B6" s="5" t="s">
        <v>4</v>
      </c>
      <c r="C6" s="5" t="s">
        <v>5</v>
      </c>
      <c r="D6" s="5" t="s">
        <v>6</v>
      </c>
      <c r="E6" s="5" t="s">
        <v>7</v>
      </c>
      <c r="F6" s="6" t="s">
        <v>8</v>
      </c>
      <c r="G6" s="5" t="s">
        <v>9</v>
      </c>
    </row>
    <row r="7" customFormat="false" ht="15" hidden="false" customHeight="false" outlineLevel="0" collapsed="false">
      <c r="A7" s="7" t="s">
        <v>10</v>
      </c>
      <c r="B7" s="8" t="s">
        <v>11</v>
      </c>
      <c r="C7" s="8"/>
      <c r="D7" s="8"/>
      <c r="E7" s="8"/>
      <c r="F7" s="8"/>
      <c r="G7" s="8"/>
    </row>
    <row r="8" customFormat="false" ht="15" hidden="false" customHeight="false" outlineLevel="0" collapsed="false">
      <c r="A8" s="9"/>
      <c r="B8" s="10" t="s">
        <v>12</v>
      </c>
      <c r="C8" s="11" t="s">
        <v>13</v>
      </c>
      <c r="D8" s="12" t="n">
        <v>15</v>
      </c>
      <c r="E8" s="13" t="n">
        <v>37</v>
      </c>
      <c r="F8" s="13" t="n">
        <f aca="false">D8*E8*0.05</f>
        <v>27.75</v>
      </c>
      <c r="G8" s="12" t="n">
        <f aca="false">D8*E8+F8</f>
        <v>582.75</v>
      </c>
    </row>
    <row r="9" customFormat="false" ht="15" hidden="false" customHeight="false" outlineLevel="0" collapsed="false">
      <c r="A9" s="9"/>
      <c r="B9" s="10" t="s">
        <v>14</v>
      </c>
      <c r="C9" s="11" t="s">
        <v>13</v>
      </c>
      <c r="D9" s="12" t="n">
        <v>15</v>
      </c>
      <c r="E9" s="13" t="n">
        <v>150</v>
      </c>
      <c r="F9" s="13" t="n">
        <f aca="false">D9*E9*0.05</f>
        <v>112.5</v>
      </c>
      <c r="G9" s="12" t="n">
        <f aca="false">D9*E9+F9</f>
        <v>2362.5</v>
      </c>
    </row>
    <row r="10" customFormat="false" ht="30" hidden="false" customHeight="false" outlineLevel="0" collapsed="false">
      <c r="A10" s="9"/>
      <c r="B10" s="10" t="s">
        <v>15</v>
      </c>
      <c r="C10" s="11" t="s">
        <v>16</v>
      </c>
      <c r="D10" s="12" t="n">
        <v>1</v>
      </c>
      <c r="E10" s="13" t="n">
        <v>3300</v>
      </c>
      <c r="F10" s="13" t="n">
        <f aca="false">D10*E10*0.05</f>
        <v>165</v>
      </c>
      <c r="G10" s="12" t="n">
        <f aca="false">D10*E10+F10</f>
        <v>3465</v>
      </c>
    </row>
    <row r="11" customFormat="false" ht="15" hidden="false" customHeight="false" outlineLevel="0" collapsed="false">
      <c r="A11" s="9"/>
      <c r="B11" s="10" t="s">
        <v>17</v>
      </c>
      <c r="C11" s="11" t="s">
        <v>18</v>
      </c>
      <c r="D11" s="12" t="n">
        <v>5</v>
      </c>
      <c r="E11" s="13" t="n">
        <v>770</v>
      </c>
      <c r="F11" s="13" t="n">
        <f aca="false">D11*E11*0.05</f>
        <v>192.5</v>
      </c>
      <c r="G11" s="12" t="n">
        <f aca="false">D11*E11+F11</f>
        <v>4042.5</v>
      </c>
    </row>
    <row r="12" customFormat="false" ht="30" hidden="false" customHeight="false" outlineLevel="0" collapsed="false">
      <c r="A12" s="9"/>
      <c r="B12" s="10" t="s">
        <v>19</v>
      </c>
      <c r="C12" s="11" t="s">
        <v>18</v>
      </c>
      <c r="D12" s="12" t="n">
        <v>2</v>
      </c>
      <c r="E12" s="13" t="n">
        <v>3000</v>
      </c>
      <c r="F12" s="13" t="n">
        <v>4500</v>
      </c>
      <c r="G12" s="12" t="n">
        <f aca="false">D12*E12+F12</f>
        <v>10500</v>
      </c>
    </row>
    <row r="13" customFormat="false" ht="15" hidden="false" customHeight="false" outlineLevel="0" collapsed="false">
      <c r="A13" s="9"/>
      <c r="B13" s="10" t="s">
        <v>20</v>
      </c>
      <c r="C13" s="11" t="s">
        <v>18</v>
      </c>
      <c r="D13" s="12" t="n">
        <v>1</v>
      </c>
      <c r="E13" s="13" t="n">
        <v>2900</v>
      </c>
      <c r="F13" s="13" t="n">
        <f aca="false">D13*E13*0.05</f>
        <v>145</v>
      </c>
      <c r="G13" s="12" t="n">
        <f aca="false">D13*E13+F13</f>
        <v>3045</v>
      </c>
    </row>
    <row r="14" customFormat="false" ht="15" hidden="false" customHeight="false" outlineLevel="0" collapsed="false">
      <c r="A14" s="9"/>
      <c r="B14" s="10" t="s">
        <v>21</v>
      </c>
      <c r="C14" s="11" t="s">
        <v>18</v>
      </c>
      <c r="D14" s="12" t="n">
        <v>1</v>
      </c>
      <c r="E14" s="13" t="n">
        <v>3100</v>
      </c>
      <c r="F14" s="13" t="n">
        <f aca="false">D14*E14*0.05</f>
        <v>155</v>
      </c>
      <c r="G14" s="12" t="n">
        <f aca="false">D14*E14+F14</f>
        <v>3255</v>
      </c>
    </row>
    <row r="15" customFormat="false" ht="15" hidden="false" customHeight="false" outlineLevel="0" collapsed="false">
      <c r="A15" s="9"/>
      <c r="B15" s="10" t="s">
        <v>22</v>
      </c>
      <c r="C15" s="11" t="s">
        <v>18</v>
      </c>
      <c r="D15" s="12" t="n">
        <v>1</v>
      </c>
      <c r="E15" s="13" t="n">
        <v>1600</v>
      </c>
      <c r="F15" s="13" t="n">
        <f aca="false">D15*E15*0.05</f>
        <v>80</v>
      </c>
      <c r="G15" s="12" t="n">
        <f aca="false">D15*E15+F15</f>
        <v>1680</v>
      </c>
    </row>
    <row r="16" customFormat="false" ht="15" hidden="false" customHeight="false" outlineLevel="0" collapsed="false">
      <c r="A16" s="9"/>
      <c r="B16" s="10" t="s">
        <v>23</v>
      </c>
      <c r="C16" s="11" t="s">
        <v>18</v>
      </c>
      <c r="D16" s="12" t="n">
        <v>1</v>
      </c>
      <c r="E16" s="13" t="n">
        <v>1500</v>
      </c>
      <c r="F16" s="13" t="n">
        <f aca="false">D16*E16*0.05</f>
        <v>75</v>
      </c>
      <c r="G16" s="12" t="n">
        <f aca="false">D16*E16+F16</f>
        <v>1575</v>
      </c>
    </row>
    <row r="17" customFormat="false" ht="15" hidden="false" customHeight="false" outlineLevel="0" collapsed="false">
      <c r="A17" s="9"/>
      <c r="B17" s="10" t="s">
        <v>24</v>
      </c>
      <c r="C17" s="11" t="s">
        <v>16</v>
      </c>
      <c r="D17" s="12" t="n">
        <v>1</v>
      </c>
      <c r="E17" s="13" t="n">
        <v>1000</v>
      </c>
      <c r="F17" s="13" t="n">
        <f aca="false">D17*E17*0.05</f>
        <v>50</v>
      </c>
      <c r="G17" s="12" t="n">
        <f aca="false">D17*E17+F17</f>
        <v>1050</v>
      </c>
    </row>
    <row r="18" customFormat="false" ht="15" hidden="false" customHeight="false" outlineLevel="0" collapsed="false">
      <c r="A18" s="9"/>
      <c r="B18" s="14" t="s">
        <v>25</v>
      </c>
      <c r="C18" s="11"/>
      <c r="D18" s="12"/>
      <c r="E18" s="12"/>
      <c r="F18" s="12"/>
      <c r="G18" s="15" t="n">
        <f aca="false">SUM(G8:G17)</f>
        <v>31557.75</v>
      </c>
    </row>
    <row r="19" customFormat="false" ht="15" hidden="false" customHeight="true" outlineLevel="0" collapsed="false">
      <c r="A19" s="7" t="s">
        <v>26</v>
      </c>
      <c r="B19" s="14" t="s">
        <v>27</v>
      </c>
      <c r="C19" s="14"/>
      <c r="D19" s="14"/>
      <c r="E19" s="14"/>
      <c r="F19" s="14"/>
      <c r="G19" s="14"/>
    </row>
    <row r="20" customFormat="false" ht="15" hidden="false" customHeight="false" outlineLevel="0" collapsed="false">
      <c r="A20" s="16"/>
      <c r="B20" s="17" t="s">
        <v>28</v>
      </c>
      <c r="C20" s="11" t="s">
        <v>29</v>
      </c>
      <c r="D20" s="12" t="n">
        <v>0</v>
      </c>
      <c r="E20" s="12" t="n">
        <v>1600</v>
      </c>
      <c r="F20" s="13" t="n">
        <f aca="false">D20*E20*0.05</f>
        <v>0</v>
      </c>
      <c r="G20" s="12" t="n">
        <f aca="false">D20*E20+F20</f>
        <v>0</v>
      </c>
    </row>
    <row r="21" customFormat="false" ht="30" hidden="false" customHeight="false" outlineLevel="0" collapsed="false">
      <c r="A21" s="16"/>
      <c r="B21" s="17" t="s">
        <v>30</v>
      </c>
      <c r="C21" s="11" t="s">
        <v>13</v>
      </c>
      <c r="D21" s="12" t="n">
        <v>15</v>
      </c>
      <c r="E21" s="12" t="n">
        <v>1000</v>
      </c>
      <c r="F21" s="13" t="n">
        <f aca="false">D21*E21*0.05</f>
        <v>750</v>
      </c>
      <c r="G21" s="12" t="n">
        <f aca="false">D21*E21+F21</f>
        <v>15750</v>
      </c>
    </row>
    <row r="22" customFormat="false" ht="15" hidden="false" customHeight="false" outlineLevel="0" collapsed="false">
      <c r="A22" s="16"/>
      <c r="B22" s="17" t="s">
        <v>31</v>
      </c>
      <c r="C22" s="11" t="s">
        <v>32</v>
      </c>
      <c r="D22" s="12" t="n">
        <v>4</v>
      </c>
      <c r="E22" s="12" t="n">
        <v>700</v>
      </c>
      <c r="F22" s="13" t="n">
        <f aca="false">D22*E22*0.05</f>
        <v>140</v>
      </c>
      <c r="G22" s="12" t="n">
        <f aca="false">D22*E22+F22</f>
        <v>2940</v>
      </c>
    </row>
    <row r="23" customFormat="false" ht="30" hidden="false" customHeight="false" outlineLevel="0" collapsed="false">
      <c r="A23" s="16"/>
      <c r="B23" s="18" t="s">
        <v>33</v>
      </c>
      <c r="C23" s="11" t="s">
        <v>34</v>
      </c>
      <c r="D23" s="12" t="n">
        <v>3</v>
      </c>
      <c r="E23" s="12" t="n">
        <v>900</v>
      </c>
      <c r="F23" s="13" t="n">
        <f aca="false">D23*E23*0.05</f>
        <v>135</v>
      </c>
      <c r="G23" s="12" t="n">
        <f aca="false">D23*E23+F23</f>
        <v>2835</v>
      </c>
    </row>
    <row r="24" customFormat="false" ht="15" hidden="false" customHeight="false" outlineLevel="0" collapsed="false">
      <c r="A24" s="9"/>
      <c r="B24" s="14" t="s">
        <v>35</v>
      </c>
      <c r="C24" s="11"/>
      <c r="D24" s="12"/>
      <c r="E24" s="12"/>
      <c r="F24" s="12"/>
      <c r="G24" s="15" t="n">
        <f aca="false">SUM(G20:G23)</f>
        <v>21525</v>
      </c>
    </row>
    <row r="25" customFormat="false" ht="15" hidden="false" customHeight="false" outlineLevel="0" collapsed="false">
      <c r="A25" s="7" t="s">
        <v>36</v>
      </c>
      <c r="B25" s="19" t="s">
        <v>37</v>
      </c>
      <c r="C25" s="19"/>
      <c r="D25" s="19"/>
      <c r="E25" s="19"/>
      <c r="F25" s="19"/>
      <c r="G25" s="19"/>
    </row>
    <row r="26" customFormat="false" ht="15" hidden="false" customHeight="false" outlineLevel="0" collapsed="false">
      <c r="A26" s="16"/>
      <c r="B26" s="17" t="s">
        <v>38</v>
      </c>
      <c r="C26" s="11" t="s">
        <v>34</v>
      </c>
      <c r="D26" s="12" t="n">
        <v>3</v>
      </c>
      <c r="E26" s="12" t="n">
        <v>900</v>
      </c>
      <c r="F26" s="13" t="n">
        <f aca="false">D26*E26*0.05</f>
        <v>135</v>
      </c>
      <c r="G26" s="12" t="n">
        <f aca="false">D26*E26+F26</f>
        <v>2835</v>
      </c>
    </row>
    <row r="27" customFormat="false" ht="30" hidden="false" customHeight="false" outlineLevel="0" collapsed="false">
      <c r="A27" s="9"/>
      <c r="B27" s="17" t="s">
        <v>39</v>
      </c>
      <c r="C27" s="11" t="s">
        <v>34</v>
      </c>
      <c r="D27" s="12" t="n">
        <v>3</v>
      </c>
      <c r="E27" s="12" t="n">
        <v>900</v>
      </c>
      <c r="F27" s="13" t="n">
        <f aca="false">D27*E27*0.05</f>
        <v>135</v>
      </c>
      <c r="G27" s="12" t="n">
        <f aca="false">D27*E27+F27</f>
        <v>2835</v>
      </c>
    </row>
    <row r="28" customFormat="false" ht="30" hidden="false" customHeight="false" outlineLevel="0" collapsed="false">
      <c r="A28" s="9"/>
      <c r="B28" s="17" t="s">
        <v>33</v>
      </c>
      <c r="C28" s="11" t="s">
        <v>34</v>
      </c>
      <c r="D28" s="12" t="n">
        <v>3</v>
      </c>
      <c r="E28" s="12" t="n">
        <v>900</v>
      </c>
      <c r="F28" s="13" t="n">
        <f aca="false">D28*E28*0.05</f>
        <v>135</v>
      </c>
      <c r="G28" s="12" t="n">
        <f aca="false">D28*E28+F28</f>
        <v>2835</v>
      </c>
    </row>
    <row r="29" customFormat="false" ht="15" hidden="false" customHeight="false" outlineLevel="0" collapsed="false">
      <c r="A29" s="9"/>
      <c r="B29" s="14" t="s">
        <v>35</v>
      </c>
      <c r="C29" s="11"/>
      <c r="D29" s="12"/>
      <c r="E29" s="12"/>
      <c r="F29" s="13"/>
      <c r="G29" s="15" t="n">
        <f aca="false">SUM(G26:G28)</f>
        <v>8505</v>
      </c>
    </row>
    <row r="30" customFormat="false" ht="15" hidden="false" customHeight="true" outlineLevel="0" collapsed="false">
      <c r="A30" s="16" t="s">
        <v>40</v>
      </c>
      <c r="B30" s="20" t="s">
        <v>41</v>
      </c>
      <c r="C30" s="20"/>
      <c r="D30" s="20"/>
      <c r="E30" s="20"/>
      <c r="F30" s="20"/>
      <c r="G30" s="20"/>
    </row>
    <row r="31" customFormat="false" ht="15" hidden="false" customHeight="false" outlineLevel="0" collapsed="false">
      <c r="A31" s="9"/>
      <c r="B31" s="17" t="s">
        <v>42</v>
      </c>
      <c r="C31" s="11" t="s">
        <v>16</v>
      </c>
      <c r="D31" s="12" t="n">
        <v>1</v>
      </c>
      <c r="E31" s="12" t="n">
        <v>18000</v>
      </c>
      <c r="F31" s="13" t="n">
        <f aca="false">D31*E31*0.05</f>
        <v>900</v>
      </c>
      <c r="G31" s="12" t="n">
        <f aca="false">D31*E31+F31</f>
        <v>18900</v>
      </c>
    </row>
    <row r="32" customFormat="false" ht="15" hidden="false" customHeight="false" outlineLevel="0" collapsed="false">
      <c r="A32" s="9"/>
      <c r="B32" s="21" t="s">
        <v>43</v>
      </c>
      <c r="C32" s="22"/>
      <c r="D32" s="23"/>
      <c r="E32" s="24"/>
      <c r="F32" s="24"/>
      <c r="G32" s="15" t="n">
        <f aca="false">SUM(G31)</f>
        <v>18900</v>
      </c>
    </row>
    <row r="33" customFormat="false" ht="15" hidden="false" customHeight="false" outlineLevel="0" collapsed="false">
      <c r="A33" s="9"/>
      <c r="B33" s="25" t="s">
        <v>44</v>
      </c>
      <c r="C33" s="25"/>
      <c r="D33" s="25"/>
      <c r="E33" s="25"/>
      <c r="F33" s="26"/>
      <c r="G33" s="15" t="n">
        <f aca="false">G18+G24+G29+G32</f>
        <v>80487.75</v>
      </c>
    </row>
  </sheetData>
  <mergeCells count="8">
    <mergeCell ref="A2:B2"/>
    <mergeCell ref="A3:G3"/>
    <mergeCell ref="A4:G4"/>
    <mergeCell ref="B7:G7"/>
    <mergeCell ref="B19:G19"/>
    <mergeCell ref="B25:G25"/>
    <mergeCell ref="B30:G30"/>
    <mergeCell ref="B33:E3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7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LibreOffice/5.2.7.2$Linux_X86_64 LibreOffice_project/20m0$Build-2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2020-11-01T00:03:58Z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